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489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8" i="1"/>
  <c r="K21"/>
  <c r="L21" s="1"/>
  <c r="J21"/>
  <c r="H21"/>
  <c r="F21"/>
  <c r="K20"/>
  <c r="L20" s="1"/>
  <c r="J20"/>
  <c r="H20"/>
  <c r="F20"/>
  <c r="K19"/>
  <c r="L19" s="1"/>
  <c r="J19"/>
  <c r="H19"/>
  <c r="F19"/>
  <c r="F22" s="1"/>
  <c r="K16"/>
  <c r="L16" s="1"/>
  <c r="J16"/>
  <c r="H16"/>
  <c r="F16"/>
  <c r="K15"/>
  <c r="L15" s="1"/>
  <c r="J15"/>
  <c r="H15"/>
  <c r="F15"/>
  <c r="K14"/>
  <c r="L14" s="1"/>
  <c r="J14"/>
  <c r="H14"/>
  <c r="F14"/>
  <c r="K13"/>
  <c r="L13" s="1"/>
  <c r="J13"/>
  <c r="H13"/>
  <c r="F13"/>
  <c r="K12"/>
  <c r="L12" s="1"/>
  <c r="J12"/>
  <c r="H12"/>
  <c r="F12"/>
  <c r="K11"/>
  <c r="L11" s="1"/>
  <c r="J11"/>
  <c r="H11"/>
  <c r="F11"/>
  <c r="K10"/>
  <c r="L10" s="1"/>
  <c r="J10"/>
  <c r="H10"/>
  <c r="F10"/>
  <c r="K9"/>
  <c r="L9" s="1"/>
  <c r="J9"/>
  <c r="H9"/>
  <c r="F9"/>
  <c r="L8"/>
  <c r="K8"/>
  <c r="J8"/>
  <c r="H8"/>
  <c r="F8"/>
  <c r="K7"/>
  <c r="L7" s="1"/>
  <c r="J7"/>
  <c r="H7"/>
  <c r="F7"/>
  <c r="K6"/>
  <c r="L6" s="1"/>
  <c r="J6"/>
  <c r="H6"/>
  <c r="F6"/>
  <c r="F17" s="1"/>
  <c r="H22" l="1"/>
  <c r="H28" s="1"/>
  <c r="L22"/>
  <c r="L17"/>
  <c r="L28" s="1"/>
  <c r="F28"/>
</calcChain>
</file>

<file path=xl/sharedStrings.xml><?xml version="1.0" encoding="utf-8"?>
<sst xmlns="http://schemas.openxmlformats.org/spreadsheetml/2006/main" count="68" uniqueCount="47">
  <si>
    <t>일반휀스 일위대가</t>
    <phoneticPr fontId="4" type="noConversion"/>
  </si>
  <si>
    <t>품    명</t>
    <phoneticPr fontId="4" type="noConversion"/>
  </si>
  <si>
    <t>규    격</t>
    <phoneticPr fontId="4" type="noConversion"/>
  </si>
  <si>
    <t>단위</t>
    <phoneticPr fontId="4" type="noConversion"/>
  </si>
  <si>
    <t>수  량</t>
    <phoneticPr fontId="4" type="noConversion"/>
  </si>
  <si>
    <t>재 료 비</t>
    <phoneticPr fontId="4" type="noConversion"/>
  </si>
  <si>
    <t>노 무 비</t>
    <phoneticPr fontId="4" type="noConversion"/>
  </si>
  <si>
    <t>경  비</t>
    <phoneticPr fontId="4" type="noConversion"/>
  </si>
  <si>
    <t>합    계</t>
    <phoneticPr fontId="4" type="noConversion"/>
  </si>
  <si>
    <t>비    고</t>
    <phoneticPr fontId="4" type="noConversion"/>
  </si>
  <si>
    <t>단   가</t>
    <phoneticPr fontId="4" type="noConversion"/>
  </si>
  <si>
    <t>금   액</t>
    <phoneticPr fontId="4" type="noConversion"/>
  </si>
  <si>
    <t>#1 일반휀스(앙카용) H=1200, W=2000</t>
    <phoneticPr fontId="4" type="noConversion"/>
  </si>
  <si>
    <t xml:space="preserve"> 주주</t>
    <phoneticPr fontId="4" type="noConversion"/>
  </si>
  <si>
    <t xml:space="preserve"> Φ60.5*2.3T</t>
    <phoneticPr fontId="4" type="noConversion"/>
  </si>
  <si>
    <t>M</t>
    <phoneticPr fontId="4" type="noConversion"/>
  </si>
  <si>
    <t xml:space="preserve"> 캡</t>
    <phoneticPr fontId="4" type="noConversion"/>
  </si>
  <si>
    <t xml:space="preserve"> Φ60.5용</t>
    <phoneticPr fontId="4" type="noConversion"/>
  </si>
  <si>
    <t>EA</t>
    <phoneticPr fontId="4" type="noConversion"/>
  </si>
  <si>
    <t xml:space="preserve"> 후레임</t>
    <phoneticPr fontId="4" type="noConversion"/>
  </si>
  <si>
    <t xml:space="preserve"> 45*37*1.5T</t>
    <phoneticPr fontId="4" type="noConversion"/>
  </si>
  <si>
    <t xml:space="preserve"> 연결판</t>
    <phoneticPr fontId="4" type="noConversion"/>
  </si>
  <si>
    <t xml:space="preserve"> 40*33*1.2T</t>
    <phoneticPr fontId="4" type="noConversion"/>
  </si>
  <si>
    <t xml:space="preserve"> PVC 코팅 능형망</t>
    <phoneticPr fontId="4" type="noConversion"/>
  </si>
  <si>
    <t xml:space="preserve"> #10*58*58</t>
    <phoneticPr fontId="4" type="noConversion"/>
  </si>
  <si>
    <t>㎡</t>
    <phoneticPr fontId="4" type="noConversion"/>
  </si>
  <si>
    <t xml:space="preserve"> 횡선</t>
    <phoneticPr fontId="4" type="noConversion"/>
  </si>
  <si>
    <t xml:space="preserve"> #8</t>
    <phoneticPr fontId="4" type="noConversion"/>
  </si>
  <si>
    <t xml:space="preserve"> 후레임고정 B/N</t>
    <phoneticPr fontId="4" type="noConversion"/>
  </si>
  <si>
    <t xml:space="preserve"> Φ9*100</t>
    <phoneticPr fontId="4" type="noConversion"/>
  </si>
  <si>
    <t xml:space="preserve"> 횡선고정 B/N</t>
    <phoneticPr fontId="4" type="noConversion"/>
  </si>
  <si>
    <t xml:space="preserve"> Φ6*80</t>
    <phoneticPr fontId="4" type="noConversion"/>
  </si>
  <si>
    <t xml:space="preserve"> 망고정핀</t>
    <phoneticPr fontId="4" type="noConversion"/>
  </si>
  <si>
    <t xml:space="preserve"> ST27</t>
    <phoneticPr fontId="4" type="noConversion"/>
  </si>
  <si>
    <t>베이스판</t>
    <phoneticPr fontId="4" type="noConversion"/>
  </si>
  <si>
    <t>150*150*4T</t>
    <phoneticPr fontId="4" type="noConversion"/>
  </si>
  <si>
    <t>앙카볼트너트</t>
    <phoneticPr fontId="4" type="noConversion"/>
  </si>
  <si>
    <t>1.자재비 계</t>
    <phoneticPr fontId="4" type="noConversion"/>
  </si>
  <si>
    <t>조립설치비</t>
    <phoneticPr fontId="4" type="noConversion"/>
  </si>
  <si>
    <t>착암공</t>
    <phoneticPr fontId="4" type="noConversion"/>
  </si>
  <si>
    <t>인</t>
    <phoneticPr fontId="4" type="noConversion"/>
  </si>
  <si>
    <t>공사적용</t>
    <phoneticPr fontId="4" type="noConversion"/>
  </si>
  <si>
    <t>특별인부</t>
    <phoneticPr fontId="4" type="noConversion"/>
  </si>
  <si>
    <t>보통인부</t>
    <phoneticPr fontId="4" type="noConversion"/>
  </si>
  <si>
    <t>2.설치비 계</t>
    <phoneticPr fontId="4" type="noConversion"/>
  </si>
  <si>
    <t>합계</t>
    <phoneticPr fontId="4" type="noConversion"/>
  </si>
  <si>
    <t>부가세별도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</si>
</sst>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;[Red]0.0"/>
    <numFmt numFmtId="177" formatCode="0.0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11"/>
      <name val="굴림체"/>
      <family val="3"/>
      <charset val="129"/>
    </font>
    <font>
      <b/>
      <sz val="10"/>
      <color indexed="9"/>
      <name val="굴림체"/>
      <family val="3"/>
      <charset val="129"/>
    </font>
    <font>
      <sz val="10"/>
      <name val="굴림체"/>
      <family val="3"/>
      <charset val="129"/>
    </font>
    <font>
      <b/>
      <sz val="11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2" borderId="0" xfId="1" applyNumberFormat="1" applyFont="1" applyFill="1" applyAlignment="1">
      <alignment horizontal="left" vertical="top"/>
    </xf>
    <xf numFmtId="0" fontId="6" fillId="2" borderId="0" xfId="1" applyNumberFormat="1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41" fontId="8" fillId="2" borderId="0" xfId="1" applyFont="1" applyFill="1" applyAlignment="1">
      <alignment vertical="top"/>
    </xf>
    <xf numFmtId="41" fontId="9" fillId="2" borderId="0" xfId="1" applyFont="1" applyFill="1" applyAlignment="1">
      <alignment horizontal="center" vertical="top"/>
    </xf>
    <xf numFmtId="41" fontId="10" fillId="2" borderId="0" xfId="1" applyFont="1" applyFill="1" applyAlignment="1">
      <alignment vertical="top"/>
    </xf>
    <xf numFmtId="41" fontId="11" fillId="2" borderId="0" xfId="1" applyFont="1" applyFill="1" applyAlignment="1">
      <alignment vertical="top"/>
    </xf>
    <xf numFmtId="41" fontId="7" fillId="2" borderId="7" xfId="1" applyFont="1" applyFill="1" applyBorder="1" applyAlignment="1">
      <alignment horizontal="center" vertical="center"/>
    </xf>
    <xf numFmtId="41" fontId="7" fillId="2" borderId="9" xfId="1" applyFont="1" applyFill="1" applyBorder="1" applyAlignment="1">
      <alignment vertical="center"/>
    </xf>
    <xf numFmtId="41" fontId="7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center" vertical="center"/>
    </xf>
    <xf numFmtId="176" fontId="10" fillId="2" borderId="12" xfId="0" applyNumberFormat="1" applyFont="1" applyFill="1" applyBorder="1" applyAlignment="1">
      <alignment horizontal="center" vertical="center"/>
    </xf>
    <xf numFmtId="41" fontId="10" fillId="2" borderId="12" xfId="1" applyFont="1" applyFill="1" applyBorder="1" applyAlignment="1">
      <alignment vertical="center"/>
    </xf>
    <xf numFmtId="41" fontId="10" fillId="2" borderId="13" xfId="1" applyFont="1" applyFill="1" applyBorder="1" applyAlignment="1">
      <alignment horizontal="center" vertical="center"/>
    </xf>
    <xf numFmtId="177" fontId="10" fillId="2" borderId="12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41" fontId="7" fillId="2" borderId="11" xfId="1" applyFont="1" applyFill="1" applyBorder="1" applyAlignment="1">
      <alignment horizontal="left" vertical="center"/>
    </xf>
    <xf numFmtId="41" fontId="10" fillId="2" borderId="12" xfId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41" fontId="7" fillId="2" borderId="12" xfId="1" applyFont="1" applyFill="1" applyBorder="1" applyAlignment="1">
      <alignment horizontal="left" vertical="center"/>
    </xf>
    <xf numFmtId="41" fontId="7" fillId="2" borderId="12" xfId="1" applyFont="1" applyFill="1" applyBorder="1" applyAlignment="1">
      <alignment vertical="center"/>
    </xf>
    <xf numFmtId="41" fontId="7" fillId="2" borderId="12" xfId="1" applyFont="1" applyFill="1" applyBorder="1" applyAlignment="1">
      <alignment horizontal="right" vertical="center"/>
    </xf>
    <xf numFmtId="41" fontId="10" fillId="2" borderId="11" xfId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41" fontId="10" fillId="2" borderId="13" xfId="1" applyFont="1" applyFill="1" applyBorder="1" applyAlignment="1">
      <alignment vertical="center"/>
    </xf>
    <xf numFmtId="41" fontId="10" fillId="2" borderId="11" xfId="1" applyFont="1" applyFill="1" applyBorder="1" applyAlignment="1">
      <alignment vertical="center"/>
    </xf>
    <xf numFmtId="41" fontId="10" fillId="2" borderId="13" xfId="1" applyFont="1" applyFill="1" applyBorder="1" applyAlignment="1"/>
    <xf numFmtId="41" fontId="10" fillId="2" borderId="14" xfId="1" applyFont="1" applyFill="1" applyBorder="1" applyAlignment="1">
      <alignment vertical="center"/>
    </xf>
    <xf numFmtId="41" fontId="10" fillId="2" borderId="7" xfId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41" fontId="10" fillId="2" borderId="15" xfId="1" applyFont="1" applyFill="1" applyBorder="1" applyAlignment="1">
      <alignment vertical="center"/>
    </xf>
    <xf numFmtId="41" fontId="7" fillId="2" borderId="16" xfId="1" applyFont="1" applyFill="1" applyBorder="1" applyAlignment="1">
      <alignment horizontal="center" vertical="center"/>
    </xf>
    <xf numFmtId="41" fontId="10" fillId="2" borderId="17" xfId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41" fontId="7" fillId="2" borderId="17" xfId="1" applyFont="1" applyFill="1" applyBorder="1" applyAlignment="1">
      <alignment vertical="center"/>
    </xf>
    <xf numFmtId="41" fontId="10" fillId="2" borderId="18" xfId="1" applyFont="1" applyFill="1" applyBorder="1" applyAlignment="1">
      <alignment horizontal="center" vertical="center"/>
    </xf>
    <xf numFmtId="41" fontId="2" fillId="2" borderId="0" xfId="1" applyFont="1" applyFill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6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G22" sqref="G22"/>
    </sheetView>
  </sheetViews>
  <sheetFormatPr defaultRowHeight="16.5"/>
  <cols>
    <col min="1" max="1" width="13.125" customWidth="1"/>
    <col min="2" max="2" width="10.375" customWidth="1"/>
    <col min="6" max="6" width="8.75" customWidth="1"/>
    <col min="9" max="9" width="6.5" customWidth="1"/>
    <col min="12" max="12" width="9.375" customWidth="1"/>
  </cols>
  <sheetData>
    <row r="1" spans="1:13" ht="22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>
      <c r="A2" s="1"/>
      <c r="B2" s="2"/>
      <c r="C2" s="3"/>
      <c r="D2" s="3"/>
      <c r="E2" s="3"/>
      <c r="F2" s="4"/>
      <c r="G2" s="4"/>
      <c r="H2" s="4"/>
      <c r="I2" s="4"/>
      <c r="J2" s="4"/>
      <c r="K2" s="5"/>
      <c r="L2" s="6"/>
      <c r="M2" s="7"/>
    </row>
    <row r="3" spans="1:13">
      <c r="A3" s="42" t="s">
        <v>1</v>
      </c>
      <c r="B3" s="44" t="s">
        <v>2</v>
      </c>
      <c r="C3" s="46" t="s">
        <v>3</v>
      </c>
      <c r="D3" s="46" t="s">
        <v>4</v>
      </c>
      <c r="E3" s="48" t="s">
        <v>5</v>
      </c>
      <c r="F3" s="48"/>
      <c r="G3" s="48" t="s">
        <v>6</v>
      </c>
      <c r="H3" s="48"/>
      <c r="I3" s="48" t="s">
        <v>7</v>
      </c>
      <c r="J3" s="48"/>
      <c r="K3" s="48" t="s">
        <v>8</v>
      </c>
      <c r="L3" s="48"/>
      <c r="M3" s="49" t="s">
        <v>9</v>
      </c>
    </row>
    <row r="4" spans="1:13">
      <c r="A4" s="43"/>
      <c r="B4" s="45"/>
      <c r="C4" s="47"/>
      <c r="D4" s="47"/>
      <c r="E4" s="8" t="s">
        <v>10</v>
      </c>
      <c r="F4" s="8" t="s">
        <v>11</v>
      </c>
      <c r="G4" s="8" t="s">
        <v>10</v>
      </c>
      <c r="H4" s="8" t="s">
        <v>11</v>
      </c>
      <c r="I4" s="8" t="s">
        <v>10</v>
      </c>
      <c r="J4" s="8" t="s">
        <v>11</v>
      </c>
      <c r="K4" s="8" t="s">
        <v>10</v>
      </c>
      <c r="L4" s="8" t="s">
        <v>11</v>
      </c>
      <c r="M4" s="50"/>
    </row>
    <row r="5" spans="1:13">
      <c r="A5" s="9" t="s">
        <v>12</v>
      </c>
      <c r="B5" s="10"/>
      <c r="C5" s="11"/>
      <c r="D5" s="11"/>
      <c r="E5" s="10"/>
      <c r="F5" s="10"/>
      <c r="G5" s="10"/>
      <c r="H5" s="10"/>
      <c r="I5" s="10"/>
      <c r="J5" s="10"/>
      <c r="K5" s="10"/>
      <c r="L5" s="10"/>
      <c r="M5" s="12"/>
    </row>
    <row r="6" spans="1:13">
      <c r="A6" s="13" t="s">
        <v>13</v>
      </c>
      <c r="B6" s="14" t="s">
        <v>14</v>
      </c>
      <c r="C6" s="15" t="s">
        <v>15</v>
      </c>
      <c r="D6" s="16">
        <v>1.3</v>
      </c>
      <c r="E6" s="17">
        <v>12500</v>
      </c>
      <c r="F6" s="17">
        <f t="shared" ref="F6:F14" si="0">ROUNDDOWN(E6*D6,0)</f>
        <v>16250</v>
      </c>
      <c r="G6" s="17"/>
      <c r="H6" s="17">
        <f t="shared" ref="H6:H14" si="1">ROUNDDOWN(G6*D6,0)</f>
        <v>0</v>
      </c>
      <c r="I6" s="17"/>
      <c r="J6" s="17">
        <f t="shared" ref="J6:J14" si="2">ROUNDDOWN(I6*D6,0)</f>
        <v>0</v>
      </c>
      <c r="K6" s="17">
        <f t="shared" ref="K6:K14" si="3">E6+G6+I6</f>
        <v>12500</v>
      </c>
      <c r="L6" s="17">
        <f t="shared" ref="L6:L14" si="4">ROUNDDOWN(K6*D6,0)</f>
        <v>16250</v>
      </c>
      <c r="M6" s="18"/>
    </row>
    <row r="7" spans="1:13">
      <c r="A7" s="13" t="s">
        <v>16</v>
      </c>
      <c r="B7" s="14" t="s">
        <v>17</v>
      </c>
      <c r="C7" s="15" t="s">
        <v>18</v>
      </c>
      <c r="D7" s="19">
        <v>1</v>
      </c>
      <c r="E7" s="17">
        <v>2000</v>
      </c>
      <c r="F7" s="17">
        <f t="shared" si="0"/>
        <v>2000</v>
      </c>
      <c r="G7" s="17"/>
      <c r="H7" s="17">
        <f t="shared" si="1"/>
        <v>0</v>
      </c>
      <c r="I7" s="17"/>
      <c r="J7" s="17">
        <f t="shared" si="2"/>
        <v>0</v>
      </c>
      <c r="K7" s="17">
        <f t="shared" si="3"/>
        <v>2000</v>
      </c>
      <c r="L7" s="17">
        <f t="shared" si="4"/>
        <v>2000</v>
      </c>
      <c r="M7" s="18"/>
    </row>
    <row r="8" spans="1:13">
      <c r="A8" s="13" t="s">
        <v>19</v>
      </c>
      <c r="B8" s="14" t="s">
        <v>20</v>
      </c>
      <c r="C8" s="15" t="s">
        <v>15</v>
      </c>
      <c r="D8" s="16">
        <v>4</v>
      </c>
      <c r="E8" s="17">
        <v>6500</v>
      </c>
      <c r="F8" s="17">
        <f t="shared" si="0"/>
        <v>26000</v>
      </c>
      <c r="G8" s="17"/>
      <c r="H8" s="17">
        <f t="shared" si="1"/>
        <v>0</v>
      </c>
      <c r="I8" s="17"/>
      <c r="J8" s="17">
        <f t="shared" si="2"/>
        <v>0</v>
      </c>
      <c r="K8" s="17">
        <f t="shared" si="3"/>
        <v>6500</v>
      </c>
      <c r="L8" s="17">
        <f t="shared" si="4"/>
        <v>26000</v>
      </c>
      <c r="M8" s="18"/>
    </row>
    <row r="9" spans="1:13">
      <c r="A9" s="20" t="s">
        <v>21</v>
      </c>
      <c r="B9" s="14" t="s">
        <v>22</v>
      </c>
      <c r="C9" s="15" t="s">
        <v>18</v>
      </c>
      <c r="D9" s="16">
        <v>1</v>
      </c>
      <c r="E9" s="17">
        <v>700</v>
      </c>
      <c r="F9" s="17">
        <f t="shared" si="0"/>
        <v>700</v>
      </c>
      <c r="G9" s="17"/>
      <c r="H9" s="17">
        <f t="shared" si="1"/>
        <v>0</v>
      </c>
      <c r="I9" s="17"/>
      <c r="J9" s="17">
        <f t="shared" si="2"/>
        <v>0</v>
      </c>
      <c r="K9" s="17">
        <f t="shared" si="3"/>
        <v>700</v>
      </c>
      <c r="L9" s="17">
        <f t="shared" si="4"/>
        <v>700</v>
      </c>
      <c r="M9" s="18"/>
    </row>
    <row r="10" spans="1:13">
      <c r="A10" s="13" t="s">
        <v>23</v>
      </c>
      <c r="B10" s="14" t="s">
        <v>24</v>
      </c>
      <c r="C10" s="15" t="s">
        <v>25</v>
      </c>
      <c r="D10" s="16">
        <v>2.4</v>
      </c>
      <c r="E10" s="17">
        <v>5200</v>
      </c>
      <c r="F10" s="17">
        <f t="shared" si="0"/>
        <v>12480</v>
      </c>
      <c r="G10" s="17"/>
      <c r="H10" s="17">
        <f t="shared" si="1"/>
        <v>0</v>
      </c>
      <c r="I10" s="17"/>
      <c r="J10" s="17">
        <f t="shared" si="2"/>
        <v>0</v>
      </c>
      <c r="K10" s="17">
        <f t="shared" si="3"/>
        <v>5200</v>
      </c>
      <c r="L10" s="17">
        <f t="shared" si="4"/>
        <v>12480</v>
      </c>
      <c r="M10" s="18"/>
    </row>
    <row r="11" spans="1:13">
      <c r="A11" s="13" t="s">
        <v>26</v>
      </c>
      <c r="B11" s="14" t="s">
        <v>27</v>
      </c>
      <c r="C11" s="15" t="s">
        <v>15</v>
      </c>
      <c r="D11" s="16">
        <v>6</v>
      </c>
      <c r="E11" s="17">
        <v>200</v>
      </c>
      <c r="F11" s="17">
        <f t="shared" si="0"/>
        <v>1200</v>
      </c>
      <c r="G11" s="17"/>
      <c r="H11" s="17">
        <f t="shared" si="1"/>
        <v>0</v>
      </c>
      <c r="I11" s="17"/>
      <c r="J11" s="17">
        <f t="shared" si="2"/>
        <v>0</v>
      </c>
      <c r="K11" s="17">
        <f t="shared" si="3"/>
        <v>200</v>
      </c>
      <c r="L11" s="17">
        <f t="shared" si="4"/>
        <v>1200</v>
      </c>
      <c r="M11" s="18"/>
    </row>
    <row r="12" spans="1:13">
      <c r="A12" s="13" t="s">
        <v>28</v>
      </c>
      <c r="B12" s="14" t="s">
        <v>29</v>
      </c>
      <c r="C12" s="15" t="s">
        <v>18</v>
      </c>
      <c r="D12" s="16">
        <v>2</v>
      </c>
      <c r="E12" s="17">
        <v>500</v>
      </c>
      <c r="F12" s="17">
        <f t="shared" si="0"/>
        <v>1000</v>
      </c>
      <c r="G12" s="17"/>
      <c r="H12" s="17">
        <f t="shared" si="1"/>
        <v>0</v>
      </c>
      <c r="I12" s="17"/>
      <c r="J12" s="17">
        <f t="shared" si="2"/>
        <v>0</v>
      </c>
      <c r="K12" s="17">
        <f t="shared" si="3"/>
        <v>500</v>
      </c>
      <c r="L12" s="17">
        <f t="shared" si="4"/>
        <v>1000</v>
      </c>
      <c r="M12" s="18"/>
    </row>
    <row r="13" spans="1:13">
      <c r="A13" s="20" t="s">
        <v>30</v>
      </c>
      <c r="B13" s="14" t="s">
        <v>31</v>
      </c>
      <c r="C13" s="15" t="s">
        <v>18</v>
      </c>
      <c r="D13" s="16">
        <v>1</v>
      </c>
      <c r="E13" s="17">
        <v>300</v>
      </c>
      <c r="F13" s="17">
        <f t="shared" si="0"/>
        <v>300</v>
      </c>
      <c r="G13" s="17"/>
      <c r="H13" s="17">
        <f t="shared" si="1"/>
        <v>0</v>
      </c>
      <c r="I13" s="17"/>
      <c r="J13" s="17">
        <f t="shared" si="2"/>
        <v>0</v>
      </c>
      <c r="K13" s="17">
        <f t="shared" si="3"/>
        <v>300</v>
      </c>
      <c r="L13" s="17">
        <f t="shared" si="4"/>
        <v>300</v>
      </c>
      <c r="M13" s="18"/>
    </row>
    <row r="14" spans="1:13">
      <c r="A14" s="13" t="s">
        <v>32</v>
      </c>
      <c r="B14" s="14" t="s">
        <v>33</v>
      </c>
      <c r="C14" s="15" t="s">
        <v>18</v>
      </c>
      <c r="D14" s="16">
        <v>14</v>
      </c>
      <c r="E14" s="17">
        <v>200</v>
      </c>
      <c r="F14" s="17">
        <f t="shared" si="0"/>
        <v>2800</v>
      </c>
      <c r="G14" s="17"/>
      <c r="H14" s="17">
        <f t="shared" si="1"/>
        <v>0</v>
      </c>
      <c r="I14" s="17"/>
      <c r="J14" s="17">
        <f t="shared" si="2"/>
        <v>0</v>
      </c>
      <c r="K14" s="17">
        <f t="shared" si="3"/>
        <v>200</v>
      </c>
      <c r="L14" s="17">
        <f t="shared" si="4"/>
        <v>2800</v>
      </c>
      <c r="M14" s="18"/>
    </row>
    <row r="15" spans="1:13">
      <c r="A15" s="20" t="s">
        <v>34</v>
      </c>
      <c r="B15" s="14" t="s">
        <v>35</v>
      </c>
      <c r="C15" s="15" t="s">
        <v>18</v>
      </c>
      <c r="D15" s="16">
        <v>1</v>
      </c>
      <c r="E15" s="17">
        <v>3500</v>
      </c>
      <c r="F15" s="17">
        <f>ROUNDDOWN(E15*D15,0)</f>
        <v>3500</v>
      </c>
      <c r="G15" s="17"/>
      <c r="H15" s="17">
        <f>ROUNDDOWN(G15*D15,0)</f>
        <v>0</v>
      </c>
      <c r="I15" s="17"/>
      <c r="J15" s="17">
        <f>ROUNDDOWN(I15*D15,0)</f>
        <v>0</v>
      </c>
      <c r="K15" s="17">
        <f>E15+G15+I15</f>
        <v>3500</v>
      </c>
      <c r="L15" s="17">
        <f>ROUNDDOWN(K15*D15,0)</f>
        <v>3500</v>
      </c>
      <c r="M15" s="18"/>
    </row>
    <row r="16" spans="1:13">
      <c r="A16" s="13" t="s">
        <v>36</v>
      </c>
      <c r="B16" s="14" t="s">
        <v>33</v>
      </c>
      <c r="C16" s="15" t="s">
        <v>18</v>
      </c>
      <c r="D16" s="16">
        <v>4</v>
      </c>
      <c r="E16" s="17">
        <v>650</v>
      </c>
      <c r="F16" s="17">
        <f>ROUNDDOWN(E16*D16,0)</f>
        <v>2600</v>
      </c>
      <c r="G16" s="17"/>
      <c r="H16" s="17">
        <f>ROUNDDOWN(G16*D16,0)</f>
        <v>0</v>
      </c>
      <c r="I16" s="17"/>
      <c r="J16" s="17">
        <f>ROUNDDOWN(I16*D16,0)</f>
        <v>0</v>
      </c>
      <c r="K16" s="17">
        <f>E16+G16+I16</f>
        <v>650</v>
      </c>
      <c r="L16" s="17">
        <f>ROUNDDOWN(K16*D16,0)</f>
        <v>2600</v>
      </c>
      <c r="M16" s="18"/>
    </row>
    <row r="17" spans="1:13">
      <c r="A17" s="21" t="s">
        <v>37</v>
      </c>
      <c r="B17" s="22"/>
      <c r="C17" s="23"/>
      <c r="D17" s="23"/>
      <c r="E17" s="24"/>
      <c r="F17" s="24">
        <f>SUM(F6:F16)</f>
        <v>68830</v>
      </c>
      <c r="G17" s="24"/>
      <c r="H17" s="25"/>
      <c r="I17" s="26"/>
      <c r="J17" s="25"/>
      <c r="K17" s="24"/>
      <c r="L17" s="24">
        <f>SUM(L6:L14)</f>
        <v>62730</v>
      </c>
      <c r="M17" s="18"/>
    </row>
    <row r="18" spans="1:13">
      <c r="A18" s="27"/>
      <c r="B18" s="22"/>
      <c r="C18" s="28"/>
      <c r="D18" s="28"/>
      <c r="E18" s="17"/>
      <c r="F18" s="17"/>
      <c r="G18" s="17"/>
      <c r="H18" s="17"/>
      <c r="I18" s="17"/>
      <c r="J18" s="17"/>
      <c r="K18" s="17"/>
      <c r="L18" s="17"/>
      <c r="M18" s="18"/>
    </row>
    <row r="19" spans="1:13">
      <c r="A19" s="27" t="s">
        <v>38</v>
      </c>
      <c r="B19" s="22" t="s">
        <v>39</v>
      </c>
      <c r="C19" s="28" t="s">
        <v>40</v>
      </c>
      <c r="D19" s="28">
        <v>0.2</v>
      </c>
      <c r="E19" s="17"/>
      <c r="F19" s="17">
        <f>ROUNDDOWN(E19*D19,0)</f>
        <v>0</v>
      </c>
      <c r="G19" s="17">
        <v>88645</v>
      </c>
      <c r="H19" s="17">
        <f>ROUNDDOWN(G19*D19,0)</f>
        <v>17729</v>
      </c>
      <c r="I19" s="17"/>
      <c r="J19" s="17">
        <f>ROUNDDOWN(I19*D19,0)</f>
        <v>0</v>
      </c>
      <c r="K19" s="17">
        <f>E19+G19+I19</f>
        <v>88645</v>
      </c>
      <c r="L19" s="17">
        <f>ROUNDDOWN(K19*D19,0)</f>
        <v>17729</v>
      </c>
      <c r="M19" s="18" t="s">
        <v>41</v>
      </c>
    </row>
    <row r="20" spans="1:13">
      <c r="A20" s="27" t="s">
        <v>38</v>
      </c>
      <c r="B20" s="22" t="s">
        <v>42</v>
      </c>
      <c r="C20" s="28" t="s">
        <v>40</v>
      </c>
      <c r="D20" s="28">
        <v>0.44500000000000001</v>
      </c>
      <c r="E20" s="17"/>
      <c r="F20" s="17">
        <f>ROUNDDOWN(E20*D20,0)</f>
        <v>0</v>
      </c>
      <c r="G20" s="17">
        <v>95366</v>
      </c>
      <c r="H20" s="17">
        <f>ROUNDDOWN(G20*D20,0)</f>
        <v>42437</v>
      </c>
      <c r="I20" s="17"/>
      <c r="J20" s="17">
        <f>ROUNDDOWN(I20*D20,0)</f>
        <v>0</v>
      </c>
      <c r="K20" s="17">
        <f>E20+G20+I20</f>
        <v>95366</v>
      </c>
      <c r="L20" s="17">
        <f>ROUNDDOWN(K20*D20,0)</f>
        <v>42437</v>
      </c>
      <c r="M20" s="18" t="s">
        <v>41</v>
      </c>
    </row>
    <row r="21" spans="1:13">
      <c r="A21" s="27" t="s">
        <v>38</v>
      </c>
      <c r="B21" s="22" t="s">
        <v>43</v>
      </c>
      <c r="C21" s="28" t="s">
        <v>40</v>
      </c>
      <c r="D21" s="28">
        <v>0.39</v>
      </c>
      <c r="E21" s="17"/>
      <c r="F21" s="17">
        <f>ROUNDDOWN(E21*D21,0)</f>
        <v>0</v>
      </c>
      <c r="G21" s="17">
        <v>74008</v>
      </c>
      <c r="H21" s="17">
        <f>ROUNDDOWN(G21*D21,0)</f>
        <v>28863</v>
      </c>
      <c r="I21" s="17"/>
      <c r="J21" s="17">
        <f>ROUNDDOWN(I21*D21,0)</f>
        <v>0</v>
      </c>
      <c r="K21" s="17">
        <f>E21+G21+I21</f>
        <v>74008</v>
      </c>
      <c r="L21" s="17">
        <f>ROUNDDOWN(K21*D21,0)</f>
        <v>28863</v>
      </c>
      <c r="M21" s="18" t="s">
        <v>41</v>
      </c>
    </row>
    <row r="22" spans="1:13">
      <c r="A22" s="21" t="s">
        <v>44</v>
      </c>
      <c r="B22" s="22"/>
      <c r="C22" s="23"/>
      <c r="D22" s="23"/>
      <c r="E22" s="24"/>
      <c r="F22" s="24">
        <f>SUM(F19:F21)</f>
        <v>0</v>
      </c>
      <c r="G22" s="24"/>
      <c r="H22" s="24">
        <f>SUM(H19:H21)</f>
        <v>89029</v>
      </c>
      <c r="I22" s="24"/>
      <c r="J22" s="25"/>
      <c r="K22" s="24"/>
      <c r="L22" s="24">
        <f>SUM(L19:L21)</f>
        <v>89029</v>
      </c>
      <c r="M22" s="18"/>
    </row>
    <row r="23" spans="1:13">
      <c r="A23" s="30"/>
      <c r="B23" s="17"/>
      <c r="C23" s="28"/>
      <c r="D23" s="28"/>
      <c r="E23" s="17"/>
      <c r="F23" s="17"/>
      <c r="G23" s="17"/>
      <c r="H23" s="17"/>
      <c r="I23" s="17"/>
      <c r="J23" s="17"/>
      <c r="K23" s="17"/>
      <c r="L23" s="17"/>
      <c r="M23" s="31"/>
    </row>
    <row r="24" spans="1:13">
      <c r="A24" s="30"/>
      <c r="B24" s="17"/>
      <c r="C24" s="28"/>
      <c r="D24" s="28"/>
      <c r="E24" s="17"/>
      <c r="F24" s="17"/>
      <c r="G24" s="17"/>
      <c r="H24" s="17"/>
      <c r="I24" s="17"/>
      <c r="J24" s="17"/>
      <c r="K24" s="17"/>
      <c r="L24" s="17"/>
      <c r="M24" s="31"/>
    </row>
    <row r="25" spans="1:13">
      <c r="A25" s="30"/>
      <c r="B25" s="17"/>
      <c r="C25" s="28"/>
      <c r="D25" s="28"/>
      <c r="E25" s="17"/>
      <c r="F25" s="17"/>
      <c r="G25" s="17"/>
      <c r="H25" s="17"/>
      <c r="I25" s="17"/>
      <c r="J25" s="17"/>
      <c r="K25" s="17"/>
      <c r="L25" s="17"/>
      <c r="M25" s="31"/>
    </row>
    <row r="26" spans="1:13">
      <c r="A26" s="30"/>
      <c r="B26" s="17"/>
      <c r="C26" s="28"/>
      <c r="D26" s="28"/>
      <c r="E26" s="17"/>
      <c r="F26" s="17"/>
      <c r="G26" s="17"/>
      <c r="H26" s="17"/>
      <c r="I26" s="17"/>
      <c r="J26" s="17"/>
      <c r="K26" s="17"/>
      <c r="L26" s="17"/>
      <c r="M26" s="29"/>
    </row>
    <row r="27" spans="1:13">
      <c r="A27" s="32"/>
      <c r="B27" s="33"/>
      <c r="C27" s="34"/>
      <c r="D27" s="34"/>
      <c r="E27" s="33"/>
      <c r="F27" s="33"/>
      <c r="G27" s="33"/>
      <c r="H27" s="33"/>
      <c r="I27" s="33"/>
      <c r="J27" s="33"/>
      <c r="K27" s="33"/>
      <c r="L27" s="33"/>
      <c r="M27" s="35"/>
    </row>
    <row r="28" spans="1:13">
      <c r="A28" s="36" t="s">
        <v>45</v>
      </c>
      <c r="B28" s="37"/>
      <c r="C28" s="38"/>
      <c r="D28" s="38"/>
      <c r="E28" s="39"/>
      <c r="F28" s="39">
        <f>F22+F17</f>
        <v>68830</v>
      </c>
      <c r="G28" s="39"/>
      <c r="H28" s="39">
        <f>H22+H17</f>
        <v>89029</v>
      </c>
      <c r="I28" s="39"/>
      <c r="J28" s="39">
        <f>J22+J17</f>
        <v>0</v>
      </c>
      <c r="K28" s="39"/>
      <c r="L28" s="39">
        <f>L22+L17</f>
        <v>151759</v>
      </c>
      <c r="M28" s="40" t="s">
        <v>46</v>
      </c>
    </row>
  </sheetData>
  <mergeCells count="10"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</dc:creator>
  <cp:lastModifiedBy>사용자</cp:lastModifiedBy>
  <cp:lastPrinted>2009-06-15T07:53:20Z</cp:lastPrinted>
  <dcterms:created xsi:type="dcterms:W3CDTF">2009-06-15T05:32:24Z</dcterms:created>
  <dcterms:modified xsi:type="dcterms:W3CDTF">2011-09-25T23:53:57Z</dcterms:modified>
</cp:coreProperties>
</file>