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앙카H-900  " sheetId="1" r:id="rId1"/>
  </sheets>
  <externalReferences>
    <externalReference r:id="rId2"/>
  </externalReferences>
  <definedNames>
    <definedName name="_xlnm.Print_Area" localSheetId="0">'앙카H-900  '!$A$1:$M$28</definedName>
  </definedNames>
  <calcPr calcId="125725"/>
</workbook>
</file>

<file path=xl/calcChain.xml><?xml version="1.0" encoding="utf-8"?>
<calcChain xmlns="http://schemas.openxmlformats.org/spreadsheetml/2006/main">
  <c r="J28" i="1"/>
  <c r="J17"/>
  <c r="K17"/>
  <c r="L17" s="1"/>
  <c r="J16"/>
  <c r="K16"/>
  <c r="L16" s="1"/>
  <c r="J15"/>
  <c r="K15"/>
  <c r="L15" s="1"/>
  <c r="J12"/>
  <c r="H12"/>
  <c r="E12"/>
  <c r="K12" s="1"/>
  <c r="L12" s="1"/>
  <c r="J11"/>
  <c r="H11"/>
  <c r="E11"/>
  <c r="K11" s="1"/>
  <c r="L11" s="1"/>
  <c r="J10"/>
  <c r="H10"/>
  <c r="E10"/>
  <c r="K10" s="1"/>
  <c r="L10" s="1"/>
  <c r="J9"/>
  <c r="H9"/>
  <c r="E9"/>
  <c r="K9" s="1"/>
  <c r="L9" s="1"/>
  <c r="J8"/>
  <c r="H8"/>
  <c r="E8"/>
  <c r="K8" s="1"/>
  <c r="L8" s="1"/>
  <c r="J7"/>
  <c r="H7"/>
  <c r="E7"/>
  <c r="K7" s="1"/>
  <c r="L7" s="1"/>
  <c r="J6"/>
  <c r="H6"/>
  <c r="E6"/>
  <c r="K6" s="1"/>
  <c r="L6" s="1"/>
  <c r="L13" s="1"/>
  <c r="L18" l="1"/>
  <c r="L28" s="1"/>
  <c r="F6"/>
  <c r="F7"/>
  <c r="F8"/>
  <c r="F9"/>
  <c r="F10"/>
  <c r="F11"/>
  <c r="F12"/>
  <c r="H15"/>
  <c r="H16"/>
  <c r="H17"/>
  <c r="H18" l="1"/>
  <c r="H28" s="1"/>
  <c r="F13"/>
  <c r="F28" s="1"/>
</calcChain>
</file>

<file path=xl/sharedStrings.xml><?xml version="1.0" encoding="utf-8"?>
<sst xmlns="http://schemas.openxmlformats.org/spreadsheetml/2006/main" count="63" uniqueCount="43">
  <si>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</si>
  <si>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</si>
  <si>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</si>
  <si>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</si>
  <si>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</si>
  <si>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</si>
  <si>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</si>
  <si>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</si>
  <si>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</si>
  <si>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</si>
  <si>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</si>
  <si>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</si>
  <si>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</si>
  <si>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M</t>
    <phoneticPr fontId="11" type="noConversion"/>
  </si>
  <si>
    <t>분체도장</t>
    <phoneticPr fontId="11" type="noConversion"/>
  </si>
  <si>
    <t>메쉬판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</si>
  <si>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</si>
  <si>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</si>
  <si>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</si>
  <si>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</si>
  <si>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고정 B/N</t>
    <phoneticPr fontId="11" type="noConversion"/>
  </si>
  <si>
    <t>Φ8×110</t>
    <phoneticPr fontId="11" type="noConversion"/>
  </si>
  <si>
    <t>SUS</t>
    <phoneticPr fontId="11" type="noConversion"/>
  </si>
  <si>
    <t>U-밴드</t>
    <phoneticPr fontId="11" type="noConversion"/>
  </si>
  <si>
    <t>앙카-Bolt/Nut</t>
    <phoneticPr fontId="11" type="noConversion"/>
  </si>
  <si>
    <t>Φ9×75</t>
    <phoneticPr fontId="11" type="noConversion"/>
  </si>
  <si>
    <t>BASE PLATE</t>
    <phoneticPr fontId="11" type="noConversion"/>
  </si>
  <si>
    <t>1.자재비 계</t>
    <phoneticPr fontId="11" type="noConversion"/>
  </si>
  <si>
    <t>앙카천공비</t>
    <phoneticPr fontId="11" type="noConversion"/>
  </si>
  <si>
    <t>착암공</t>
    <phoneticPr fontId="11" type="noConversion"/>
  </si>
  <si>
    <t>인</t>
    <phoneticPr fontId="11" type="noConversion"/>
  </si>
  <si>
    <t>공사적용</t>
    <phoneticPr fontId="11" type="noConversion"/>
  </si>
  <si>
    <t>조립설치비</t>
    <phoneticPr fontId="11" type="noConversion"/>
  </si>
  <si>
    <t>특별인부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</si>
  <si>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</si>
  <si>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</si>
  <si>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</si>
  <si>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</si>
  <si>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#11 메쉬휀스(앙카용) H=900, W=2000</t>
    <phoneticPr fontId="11" type="noConversion"/>
  </si>
  <si>
    <t>Φ76.3×2.0T</t>
    <phoneticPr fontId="11" type="noConversion"/>
  </si>
  <si>
    <t>Φ5×50×150</t>
    <phoneticPr fontId="11" type="noConversion"/>
  </si>
  <si>
    <t>30×25</t>
    <phoneticPr fontId="11" type="noConversion"/>
  </si>
  <si>
    <t>135×135×3.2T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</si>
</sst>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;[Red]0.0"/>
    <numFmt numFmtId="177" formatCode="0.00_ 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9" fillId="2" borderId="3" xfId="3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vertical="center"/>
    </xf>
    <xf numFmtId="41" fontId="9" fillId="2" borderId="10" xfId="3" applyFont="1" applyFill="1" applyBorder="1" applyAlignment="1">
      <alignment horizontal="center" vertical="center"/>
    </xf>
    <xf numFmtId="41" fontId="9" fillId="2" borderId="11" xfId="3" applyFont="1" applyFill="1" applyBorder="1" applyAlignment="1">
      <alignment horizontal="left" vertical="center"/>
    </xf>
    <xf numFmtId="41" fontId="9" fillId="2" borderId="12" xfId="3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vertical="center"/>
    </xf>
    <xf numFmtId="41" fontId="9" fillId="2" borderId="13" xfId="3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41" fontId="6" fillId="2" borderId="11" xfId="3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41" fontId="6" fillId="2" borderId="12" xfId="3" applyFont="1" applyFill="1" applyBorder="1" applyAlignment="1">
      <alignment vertical="center"/>
    </xf>
    <xf numFmtId="41" fontId="6" fillId="2" borderId="12" xfId="3" applyFont="1" applyFill="1" applyBorder="1" applyAlignment="1">
      <alignment horizontal="right" vertical="center"/>
    </xf>
    <xf numFmtId="41" fontId="9" fillId="2" borderId="11" xfId="3" applyFont="1" applyFill="1" applyBorder="1" applyAlignment="1">
      <alignment vertical="center"/>
    </xf>
    <xf numFmtId="41" fontId="9" fillId="2" borderId="13" xfId="3" applyFont="1" applyFill="1" applyBorder="1" applyAlignment="1">
      <alignment vertical="center"/>
    </xf>
    <xf numFmtId="41" fontId="9" fillId="2" borderId="13" xfId="3" applyFont="1" applyFill="1" applyBorder="1" applyAlignment="1"/>
    <xf numFmtId="41" fontId="6" fillId="2" borderId="14" xfId="3" applyFont="1" applyFill="1" applyBorder="1" applyAlignment="1">
      <alignment horizontal="center" vertical="center"/>
    </xf>
    <xf numFmtId="41" fontId="9" fillId="2" borderId="15" xfId="3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3" applyFont="1" applyFill="1" applyBorder="1" applyAlignment="1">
      <alignment vertical="center"/>
    </xf>
    <xf numFmtId="41" fontId="9" fillId="2" borderId="16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t\&#44277;&#50976;%20&#47928;&#49436;\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>
        <row r="7">
          <cell r="E7">
            <v>23500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G15">
            <v>79533</v>
          </cell>
        </row>
      </sheetData>
      <sheetData sheetId="13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1">
          <cell r="E11">
            <v>650</v>
          </cell>
        </row>
        <row r="12">
          <cell r="E12">
            <v>3500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F24" sqref="F24"/>
    </sheetView>
  </sheetViews>
  <sheetFormatPr defaultRowHeight="16.5"/>
  <cols>
    <col min="1" max="1" width="13" customWidth="1"/>
    <col min="2" max="2" width="16.375" customWidth="1"/>
    <col min="3" max="3" width="6.75" customWidth="1"/>
    <col min="4" max="4" width="7.75" customWidth="1"/>
    <col min="5" max="5" width="8" customWidth="1"/>
    <col min="6" max="6" width="9.875" customWidth="1"/>
    <col min="7" max="7" width="9.375" bestFit="1" customWidth="1"/>
    <col min="8" max="8" width="9.87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1.25" customWidth="1"/>
  </cols>
  <sheetData>
    <row r="1" spans="1:13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35" t="s">
        <v>1</v>
      </c>
      <c r="B3" s="37" t="s">
        <v>2</v>
      </c>
      <c r="C3" s="39" t="s">
        <v>3</v>
      </c>
      <c r="D3" s="39" t="s">
        <v>4</v>
      </c>
      <c r="E3" s="41" t="s">
        <v>5</v>
      </c>
      <c r="F3" s="41"/>
      <c r="G3" s="41" t="s">
        <v>6</v>
      </c>
      <c r="H3" s="41"/>
      <c r="I3" s="41" t="s">
        <v>7</v>
      </c>
      <c r="J3" s="41"/>
      <c r="K3" s="41" t="s">
        <v>8</v>
      </c>
      <c r="L3" s="41"/>
      <c r="M3" s="42" t="s">
        <v>9</v>
      </c>
    </row>
    <row r="4" spans="1:13">
      <c r="A4" s="36"/>
      <c r="B4" s="38"/>
      <c r="C4" s="40"/>
      <c r="D4" s="40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3"/>
    </row>
    <row r="5" spans="1:13">
      <c r="A5" s="9" t="s">
        <v>38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39</v>
      </c>
      <c r="C6" s="16" t="s">
        <v>13</v>
      </c>
      <c r="D6" s="17">
        <v>1</v>
      </c>
      <c r="E6" s="18">
        <f>'[1]앙카H-600  '!E6</f>
        <v>14500</v>
      </c>
      <c r="F6" s="18">
        <f t="shared" ref="F6:F12" si="0">ROUNDDOWN(E6*D6,0)</f>
        <v>14500</v>
      </c>
      <c r="G6" s="18"/>
      <c r="H6" s="18">
        <f t="shared" ref="H6:H12" si="1">ROUNDDOWN(G6*D6,0)</f>
        <v>0</v>
      </c>
      <c r="I6" s="18"/>
      <c r="J6" s="18">
        <f t="shared" ref="J6:J12" si="2">ROUNDDOWN(I6*D6,0)</f>
        <v>0</v>
      </c>
      <c r="K6" s="18">
        <f t="shared" ref="K6:K12" si="3">E6+G6+I6</f>
        <v>14500</v>
      </c>
      <c r="L6" s="18">
        <f t="shared" ref="L6:L12" si="4">ROUNDDOWN(K6*D6,0)</f>
        <v>14500</v>
      </c>
      <c r="M6" s="19" t="s">
        <v>14</v>
      </c>
    </row>
    <row r="7" spans="1:13">
      <c r="A7" s="14" t="s">
        <v>15</v>
      </c>
      <c r="B7" s="15" t="s">
        <v>40</v>
      </c>
      <c r="C7" s="16" t="s">
        <v>16</v>
      </c>
      <c r="D7" s="20">
        <v>1.8</v>
      </c>
      <c r="E7" s="18">
        <f>'[1]앙카H-600  '!E7</f>
        <v>23500</v>
      </c>
      <c r="F7" s="18">
        <f t="shared" si="0"/>
        <v>42300</v>
      </c>
      <c r="G7" s="18"/>
      <c r="H7" s="18">
        <f t="shared" si="1"/>
        <v>0</v>
      </c>
      <c r="I7" s="18"/>
      <c r="J7" s="18">
        <f t="shared" si="2"/>
        <v>0</v>
      </c>
      <c r="K7" s="18">
        <f t="shared" si="3"/>
        <v>23500</v>
      </c>
      <c r="L7" s="18">
        <f t="shared" si="4"/>
        <v>42300</v>
      </c>
      <c r="M7" s="19" t="s">
        <v>14</v>
      </c>
    </row>
    <row r="8" spans="1:13">
      <c r="A8" s="14" t="s">
        <v>17</v>
      </c>
      <c r="B8" s="15" t="s">
        <v>18</v>
      </c>
      <c r="C8" s="16" t="s">
        <v>19</v>
      </c>
      <c r="D8" s="17">
        <v>1</v>
      </c>
      <c r="E8" s="18">
        <f>'[1]앙카H-600  '!E8</f>
        <v>1500</v>
      </c>
      <c r="F8" s="18">
        <f t="shared" si="0"/>
        <v>1500</v>
      </c>
      <c r="G8" s="18"/>
      <c r="H8" s="18">
        <f t="shared" si="1"/>
        <v>0</v>
      </c>
      <c r="I8" s="18"/>
      <c r="J8" s="18">
        <f t="shared" si="2"/>
        <v>0</v>
      </c>
      <c r="K8" s="18">
        <f t="shared" si="3"/>
        <v>1500</v>
      </c>
      <c r="L8" s="18">
        <f t="shared" si="4"/>
        <v>1500</v>
      </c>
      <c r="M8" s="19" t="s">
        <v>14</v>
      </c>
    </row>
    <row r="9" spans="1:13">
      <c r="A9" s="14" t="s">
        <v>20</v>
      </c>
      <c r="B9" s="15" t="s">
        <v>21</v>
      </c>
      <c r="C9" s="16" t="s">
        <v>19</v>
      </c>
      <c r="D9" s="17">
        <v>3</v>
      </c>
      <c r="E9" s="18">
        <f>'[1]앙카H-600  '!E9</f>
        <v>500</v>
      </c>
      <c r="F9" s="18">
        <f t="shared" si="0"/>
        <v>1500</v>
      </c>
      <c r="G9" s="18"/>
      <c r="H9" s="18">
        <f t="shared" si="1"/>
        <v>0</v>
      </c>
      <c r="I9" s="18"/>
      <c r="J9" s="18">
        <f t="shared" si="2"/>
        <v>0</v>
      </c>
      <c r="K9" s="18">
        <f t="shared" si="3"/>
        <v>500</v>
      </c>
      <c r="L9" s="18">
        <f t="shared" si="4"/>
        <v>1500</v>
      </c>
      <c r="M9" s="19" t="s">
        <v>22</v>
      </c>
    </row>
    <row r="10" spans="1:13">
      <c r="A10" s="14" t="s">
        <v>23</v>
      </c>
      <c r="B10" s="15" t="s">
        <v>41</v>
      </c>
      <c r="C10" s="16" t="s">
        <v>19</v>
      </c>
      <c r="D10" s="17">
        <v>6</v>
      </c>
      <c r="E10" s="18">
        <f>'[1]앙카H-600  '!E10</f>
        <v>300</v>
      </c>
      <c r="F10" s="18">
        <f t="shared" si="0"/>
        <v>1800</v>
      </c>
      <c r="G10" s="18"/>
      <c r="H10" s="18">
        <f t="shared" si="1"/>
        <v>0</v>
      </c>
      <c r="I10" s="18"/>
      <c r="J10" s="18">
        <f t="shared" si="2"/>
        <v>0</v>
      </c>
      <c r="K10" s="18">
        <f t="shared" si="3"/>
        <v>300</v>
      </c>
      <c r="L10" s="18">
        <f t="shared" si="4"/>
        <v>1800</v>
      </c>
      <c r="M10" s="19" t="s">
        <v>22</v>
      </c>
    </row>
    <row r="11" spans="1:13">
      <c r="A11" s="14" t="s">
        <v>24</v>
      </c>
      <c r="B11" s="15" t="s">
        <v>25</v>
      </c>
      <c r="C11" s="16" t="s">
        <v>19</v>
      </c>
      <c r="D11" s="16">
        <v>4</v>
      </c>
      <c r="E11" s="18">
        <f>'[1]앙카H-600  '!E11</f>
        <v>650</v>
      </c>
      <c r="F11" s="18">
        <f t="shared" si="0"/>
        <v>2600</v>
      </c>
      <c r="G11" s="18"/>
      <c r="H11" s="18">
        <f t="shared" si="1"/>
        <v>0</v>
      </c>
      <c r="I11" s="18"/>
      <c r="J11" s="18">
        <f t="shared" si="2"/>
        <v>0</v>
      </c>
      <c r="K11" s="18">
        <f t="shared" si="3"/>
        <v>650</v>
      </c>
      <c r="L11" s="18">
        <f t="shared" si="4"/>
        <v>2600</v>
      </c>
      <c r="M11" s="19" t="s">
        <v>22</v>
      </c>
    </row>
    <row r="12" spans="1:13">
      <c r="A12" s="14" t="s">
        <v>26</v>
      </c>
      <c r="B12" s="15" t="s">
        <v>42</v>
      </c>
      <c r="C12" s="16" t="s">
        <v>19</v>
      </c>
      <c r="D12" s="16">
        <v>1</v>
      </c>
      <c r="E12" s="18">
        <f>'[1]앙카H-600  '!E12</f>
        <v>3500</v>
      </c>
      <c r="F12" s="18">
        <f t="shared" si="0"/>
        <v>3500</v>
      </c>
      <c r="G12" s="18"/>
      <c r="H12" s="18">
        <f t="shared" si="1"/>
        <v>0</v>
      </c>
      <c r="I12" s="18"/>
      <c r="J12" s="18">
        <f t="shared" si="2"/>
        <v>0</v>
      </c>
      <c r="K12" s="18">
        <f t="shared" si="3"/>
        <v>3500</v>
      </c>
      <c r="L12" s="18">
        <f t="shared" si="4"/>
        <v>3500</v>
      </c>
      <c r="M12" s="19" t="s">
        <v>14</v>
      </c>
    </row>
    <row r="13" spans="1:13">
      <c r="A13" s="21" t="s">
        <v>27</v>
      </c>
      <c r="B13" s="15"/>
      <c r="C13" s="22"/>
      <c r="D13" s="22"/>
      <c r="E13" s="23"/>
      <c r="F13" s="23">
        <f>SUM(F6:F12)</f>
        <v>67700</v>
      </c>
      <c r="G13" s="23"/>
      <c r="H13" s="24"/>
      <c r="I13" s="25"/>
      <c r="J13" s="24"/>
      <c r="K13" s="23"/>
      <c r="L13" s="23">
        <f>SUM(L6:L12)</f>
        <v>67700</v>
      </c>
      <c r="M13" s="19"/>
    </row>
    <row r="14" spans="1:13">
      <c r="A14" s="14"/>
      <c r="B14" s="15"/>
      <c r="C14" s="16"/>
      <c r="D14" s="16"/>
      <c r="E14" s="18"/>
      <c r="F14" s="18"/>
      <c r="G14" s="18"/>
      <c r="H14" s="18"/>
      <c r="I14" s="18"/>
      <c r="J14" s="18"/>
      <c r="K14" s="18"/>
      <c r="L14" s="18"/>
      <c r="M14" s="19"/>
    </row>
    <row r="15" spans="1:13">
      <c r="A15" s="14" t="s">
        <v>28</v>
      </c>
      <c r="B15" s="15" t="s">
        <v>29</v>
      </c>
      <c r="C15" s="16" t="s">
        <v>30</v>
      </c>
      <c r="D15" s="16">
        <v>0.2</v>
      </c>
      <c r="E15" s="18"/>
      <c r="F15" s="18"/>
      <c r="G15" s="18">
        <v>88645</v>
      </c>
      <c r="H15" s="18">
        <f>ROUNDDOWN(G15*D15,0)</f>
        <v>17729</v>
      </c>
      <c r="I15" s="18"/>
      <c r="J15" s="18">
        <f>ROUNDDOWN(I15*D15,0)</f>
        <v>0</v>
      </c>
      <c r="K15" s="18">
        <f>E15+G15+I15</f>
        <v>88645</v>
      </c>
      <c r="L15" s="18">
        <f>ROUNDDOWN(K15*D15,0)</f>
        <v>17729</v>
      </c>
      <c r="M15" s="19" t="s">
        <v>31</v>
      </c>
    </row>
    <row r="16" spans="1:13">
      <c r="A16" s="14" t="s">
        <v>32</v>
      </c>
      <c r="B16" s="15" t="s">
        <v>33</v>
      </c>
      <c r="C16" s="16" t="s">
        <v>30</v>
      </c>
      <c r="D16" s="16">
        <v>0.435</v>
      </c>
      <c r="E16" s="18"/>
      <c r="F16" s="18"/>
      <c r="G16" s="18">
        <v>95366</v>
      </c>
      <c r="H16" s="18">
        <f>ROUNDDOWN(G16*D16,0)</f>
        <v>41484</v>
      </c>
      <c r="I16" s="18"/>
      <c r="J16" s="18">
        <f>ROUNDDOWN(I16*D16,0)</f>
        <v>0</v>
      </c>
      <c r="K16" s="18">
        <f>E16+G16+I16</f>
        <v>95366</v>
      </c>
      <c r="L16" s="18">
        <f>ROUNDDOWN(K16*D16,0)</f>
        <v>41484</v>
      </c>
      <c r="M16" s="19" t="s">
        <v>31</v>
      </c>
    </row>
    <row r="17" spans="1:13">
      <c r="A17" s="14" t="s">
        <v>32</v>
      </c>
      <c r="B17" s="15" t="s">
        <v>34</v>
      </c>
      <c r="C17" s="16" t="s">
        <v>30</v>
      </c>
      <c r="D17" s="16">
        <v>0.375</v>
      </c>
      <c r="E17" s="18"/>
      <c r="F17" s="18"/>
      <c r="G17" s="18">
        <v>74008</v>
      </c>
      <c r="H17" s="18">
        <f>ROUNDDOWN(G17*D17,0)</f>
        <v>27753</v>
      </c>
      <c r="I17" s="18"/>
      <c r="J17" s="18">
        <f>ROUNDDOWN(I17*D17,0)</f>
        <v>0</v>
      </c>
      <c r="K17" s="18">
        <f>E17+G17+I17</f>
        <v>74008</v>
      </c>
      <c r="L17" s="18">
        <f>ROUNDDOWN(K17*D17,0)</f>
        <v>27753</v>
      </c>
      <c r="M17" s="19" t="s">
        <v>31</v>
      </c>
    </row>
    <row r="18" spans="1:13">
      <c r="A18" s="21" t="s">
        <v>35</v>
      </c>
      <c r="B18" s="15"/>
      <c r="C18" s="22"/>
      <c r="D18" s="22"/>
      <c r="E18" s="23"/>
      <c r="F18" s="23"/>
      <c r="G18" s="23"/>
      <c r="H18" s="23">
        <f>SUM(H15:H17)</f>
        <v>86966</v>
      </c>
      <c r="I18" s="23"/>
      <c r="J18" s="24"/>
      <c r="K18" s="23"/>
      <c r="L18" s="23">
        <f>SUM(L15:L17)</f>
        <v>86966</v>
      </c>
      <c r="M18" s="19"/>
    </row>
    <row r="19" spans="1:13">
      <c r="A19" s="26"/>
      <c r="B19" s="18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27"/>
    </row>
    <row r="20" spans="1:13">
      <c r="A20" s="26"/>
      <c r="B20" s="18"/>
      <c r="C20" s="16"/>
      <c r="D20" s="16"/>
      <c r="E20" s="18"/>
      <c r="F20" s="18"/>
      <c r="G20" s="18"/>
      <c r="H20" s="18"/>
      <c r="I20" s="18"/>
      <c r="J20" s="18"/>
      <c r="K20" s="18"/>
      <c r="L20" s="18"/>
      <c r="M20" s="27"/>
    </row>
    <row r="21" spans="1:13">
      <c r="A21" s="26"/>
      <c r="B21" s="18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28"/>
    </row>
    <row r="22" spans="1:13">
      <c r="A22" s="26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8"/>
    </row>
    <row r="23" spans="1:13">
      <c r="A23" s="26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7"/>
    </row>
    <row r="24" spans="1:13">
      <c r="A24" s="26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28"/>
    </row>
    <row r="25" spans="1:13">
      <c r="A25" s="26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8"/>
    </row>
    <row r="26" spans="1:13">
      <c r="A26" s="26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28"/>
    </row>
    <row r="27" spans="1:13">
      <c r="A27" s="26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28"/>
    </row>
    <row r="28" spans="1:13">
      <c r="A28" s="29" t="s">
        <v>36</v>
      </c>
      <c r="B28" s="30"/>
      <c r="C28" s="31"/>
      <c r="D28" s="31"/>
      <c r="E28" s="32"/>
      <c r="F28" s="32">
        <f>F18+F13</f>
        <v>67700</v>
      </c>
      <c r="G28" s="32"/>
      <c r="H28" s="32">
        <f>H18</f>
        <v>86966</v>
      </c>
      <c r="I28" s="32"/>
      <c r="J28" s="32">
        <f>J18+J13</f>
        <v>0</v>
      </c>
      <c r="K28" s="32"/>
      <c r="L28" s="32">
        <f>L18+L13</f>
        <v>154666</v>
      </c>
      <c r="M28" s="33" t="s">
        <v>37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앙카H-900  </vt:lpstr>
      <vt:lpstr>'앙카H-900 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2010-10-18T09:05:57Z</dcterms:created>
  <dcterms:modified xsi:type="dcterms:W3CDTF">2011-09-06T02:18:40Z</dcterms:modified>
</cp:coreProperties>
</file>